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<sst xmlns="http://schemas.openxmlformats.org/spreadsheetml/2006/main" count="25" uniqueCount="25">
  <si>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KAYNAK : Türkiye İstatistik Kurumu , Merkez Bankası , Kültür ve Turizm Bakanlığı</t>
  </si>
  <si>
    <t>Source : Turkstat, Central Bank, Ministry of Culture and Tourism</t>
  </si>
  <si>
    <r>
      <t xml:space="preserve">OCAK                                </t>
    </r>
    <r>
      <rPr>
        <sz val="10"/>
        <rFont val="Arial Tur"/>
        <family val="0"/>
      </rPr>
      <t>January</t>
    </r>
  </si>
  <si>
    <r>
      <t xml:space="preserve">ŞUBAT                               </t>
    </r>
    <r>
      <rPr>
        <sz val="10"/>
        <rFont val="Arial Tur"/>
        <family val="0"/>
      </rPr>
      <t>February</t>
    </r>
  </si>
  <si>
    <r>
      <t xml:space="preserve">MART                                </t>
    </r>
    <r>
      <rPr>
        <sz val="10"/>
        <rFont val="Arial Tur"/>
        <family val="0"/>
      </rPr>
      <t>March</t>
    </r>
  </si>
  <si>
    <r>
      <t xml:space="preserve">NİSAN                                 </t>
    </r>
    <r>
      <rPr>
        <sz val="10"/>
        <rFont val="Arial Tur"/>
        <family val="0"/>
      </rPr>
      <t>April</t>
    </r>
  </si>
  <si>
    <r>
      <t xml:space="preserve">MAYIS                                        </t>
    </r>
    <r>
      <rPr>
        <sz val="10"/>
        <rFont val="Arial Tur"/>
        <family val="0"/>
      </rPr>
      <t>May</t>
    </r>
  </si>
  <si>
    <r>
      <t xml:space="preserve">HAZİRAN                                </t>
    </r>
    <r>
      <rPr>
        <sz val="10"/>
        <rFont val="Arial Tur"/>
        <family val="0"/>
      </rPr>
      <t>June</t>
    </r>
  </si>
  <si>
    <r>
      <t xml:space="preserve">TEMMUZ                             </t>
    </r>
    <r>
      <rPr>
        <sz val="10"/>
        <rFont val="Arial Tur"/>
        <family val="0"/>
      </rPr>
      <t>July</t>
    </r>
  </si>
  <si>
    <r>
      <t xml:space="preserve">AĞUSTOS                           </t>
    </r>
    <r>
      <rPr>
        <sz val="10"/>
        <rFont val="Arial Tur"/>
        <family val="0"/>
      </rPr>
      <t>August</t>
    </r>
  </si>
  <si>
    <r>
      <t xml:space="preserve">EYLÜL                              </t>
    </r>
    <r>
      <rPr>
        <sz val="10"/>
        <rFont val="Arial Tur"/>
        <family val="0"/>
      </rPr>
      <t>September</t>
    </r>
  </si>
  <si>
    <r>
      <t xml:space="preserve">EKİM                                   </t>
    </r>
    <r>
      <rPr>
        <sz val="10"/>
        <rFont val="Arial Tur"/>
        <family val="0"/>
      </rPr>
      <t>October</t>
    </r>
  </si>
  <si>
    <r>
      <t xml:space="preserve">KASIM                                 </t>
    </r>
    <r>
      <rPr>
        <sz val="10"/>
        <rFont val="Arial Tur"/>
        <family val="0"/>
      </rPr>
      <t>November</t>
    </r>
  </si>
  <si>
    <r>
      <t xml:space="preserve">ARALIK                            </t>
    </r>
    <r>
      <rPr>
        <sz val="10"/>
        <rFont val="Arial Tur"/>
        <family val="0"/>
      </rPr>
      <t xml:space="preserve">December </t>
    </r>
  </si>
  <si>
    <r>
      <t xml:space="preserve">AYLAR                                     </t>
    </r>
    <r>
      <rPr>
        <sz val="12"/>
        <rFont val="Arial Tur"/>
        <family val="0"/>
      </rPr>
      <t>Months</t>
    </r>
  </si>
  <si>
    <t>2022/2021</t>
  </si>
  <si>
    <r>
      <t xml:space="preserve">TURİZM GİDERİ - </t>
    </r>
    <r>
      <rPr>
        <sz val="16"/>
        <color indexed="10"/>
        <rFont val="Arial Tur"/>
        <family val="0"/>
      </rPr>
      <t>Tourism Expenditures</t>
    </r>
    <r>
      <rPr>
        <b/>
        <sz val="16"/>
        <color indexed="10"/>
        <rFont val="Arial Tur"/>
        <family val="0"/>
      </rPr>
      <t xml:space="preserve">      
</t>
    </r>
    <r>
      <rPr>
        <b/>
        <sz val="12"/>
        <color indexed="10"/>
        <rFont val="Arial Tur"/>
        <family val="0"/>
      </rPr>
      <t>(1000 $ )</t>
    </r>
  </si>
  <si>
    <t>2023/2022</t>
  </si>
  <si>
    <t>3 Aylık Toplam (3 Months Total)</t>
  </si>
  <si>
    <t>6 Aylık Toplam (6 Months Total)</t>
  </si>
  <si>
    <t>9 Aylık Toplam (9 Months Total)</t>
  </si>
  <si>
    <t>12 Aylık Toplam (12 Months Total)</t>
  </si>
  <si>
    <t>2024/2023</t>
  </si>
  <si>
    <t>Yıllar 
(Years)</t>
  </si>
  <si>
    <t>Değişim Oranı (%)
( Rate of Change )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</si>
</sst>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#\ ###.0"/>
    <numFmt numFmtId="193" formatCode="0.0"/>
    <numFmt numFmtId="194" formatCode="[$-41F]dd\ mmmm\ yyyy\ dddd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###\ ###\ ###.#"/>
    <numFmt numFmtId="201" formatCode="####\ ###\ ###.#"/>
    <numFmt numFmtId="202" formatCode="###\ ###\ ###.##"/>
    <numFmt numFmtId="203" formatCode="[$-41F]d\ mmmm\ yyyy\ dddd"/>
    <numFmt numFmtId="204" formatCode="###\ ###\ \ ###\ ###"/>
    <numFmt numFmtId="205" formatCode="###\ ###\ ###"/>
  </numFmts>
  <fonts count="51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i/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6"/>
      <color indexed="10"/>
      <name val="Arial Tur"/>
      <family val="0"/>
    </font>
    <font>
      <sz val="16"/>
      <color indexed="10"/>
      <name val="Arial Tur"/>
      <family val="0"/>
    </font>
    <font>
      <b/>
      <sz val="12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i/>
      <sz val="10"/>
      <color indexed="10"/>
      <name val="Arial Tu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i/>
      <sz val="10"/>
      <color rgb="FFFF0000"/>
      <name val="Arial Tur"/>
      <family val="0"/>
    </font>
    <font>
      <b/>
      <sz val="10"/>
      <color rgb="FFFF0000"/>
      <name val="Arial"/>
      <family val="2"/>
    </font>
    <font>
      <b/>
      <sz val="16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93" fontId="4" fillId="32" borderId="10" xfId="0" applyNumberFormat="1" applyFont="1" applyFill="1" applyBorder="1" applyAlignment="1">
      <alignment horizontal="right" vertical="center" indent="2"/>
    </xf>
    <xf numFmtId="0" fontId="5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93" fontId="1" fillId="32" borderId="13" xfId="0" applyNumberFormat="1" applyFont="1" applyFill="1" applyBorder="1" applyAlignment="1">
      <alignment horizontal="center" vertical="center"/>
    </xf>
    <xf numFmtId="193" fontId="1" fillId="32" borderId="1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 wrapText="1"/>
    </xf>
    <xf numFmtId="192" fontId="0" fillId="32" borderId="0" xfId="0" applyNumberFormat="1" applyFill="1" applyBorder="1" applyAlignment="1">
      <alignment horizontal="right" vertical="center" indent="1"/>
    </xf>
    <xf numFmtId="193" fontId="4" fillId="32" borderId="14" xfId="0" applyNumberFormat="1" applyFont="1" applyFill="1" applyBorder="1" applyAlignment="1">
      <alignment horizontal="right" vertical="center" indent="2"/>
    </xf>
    <xf numFmtId="205" fontId="0" fillId="32" borderId="12" xfId="0" applyNumberFormat="1" applyFill="1" applyBorder="1" applyAlignment="1">
      <alignment horizontal="center" vertical="center"/>
    </xf>
    <xf numFmtId="192" fontId="0" fillId="32" borderId="15" xfId="0" applyNumberFormat="1" applyFill="1" applyBorder="1" applyAlignment="1">
      <alignment horizontal="right" vertical="center" indent="1"/>
    </xf>
    <xf numFmtId="0" fontId="5" fillId="32" borderId="1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205" fontId="0" fillId="32" borderId="17" xfId="0" applyNumberFormat="1" applyFill="1" applyBorder="1" applyAlignment="1">
      <alignment horizontal="center" vertical="center"/>
    </xf>
    <xf numFmtId="205" fontId="0" fillId="32" borderId="18" xfId="0" applyNumberFormat="1" applyFill="1" applyBorder="1" applyAlignment="1">
      <alignment horizontal="center" vertical="center"/>
    </xf>
    <xf numFmtId="205" fontId="0" fillId="32" borderId="19" xfId="0" applyNumberFormat="1" applyFill="1" applyBorder="1" applyAlignment="1">
      <alignment horizontal="center" vertical="center"/>
    </xf>
    <xf numFmtId="205" fontId="0" fillId="32" borderId="10" xfId="0" applyNumberFormat="1" applyFill="1" applyBorder="1" applyAlignment="1">
      <alignment horizontal="center" vertical="center"/>
    </xf>
    <xf numFmtId="205" fontId="0" fillId="32" borderId="14" xfId="0" applyNumberFormat="1" applyFill="1" applyBorder="1" applyAlignment="1">
      <alignment horizontal="center" vertical="center"/>
    </xf>
    <xf numFmtId="0" fontId="47" fillId="32" borderId="13" xfId="0" applyFont="1" applyFill="1" applyBorder="1" applyAlignment="1">
      <alignment vertical="center" wrapText="1"/>
    </xf>
    <xf numFmtId="193" fontId="48" fillId="32" borderId="10" xfId="0" applyNumberFormat="1" applyFont="1" applyFill="1" applyBorder="1" applyAlignment="1">
      <alignment horizontal="right" vertical="center" indent="2"/>
    </xf>
    <xf numFmtId="205" fontId="49" fillId="32" borderId="10" xfId="0" applyNumberFormat="1" applyFont="1" applyFill="1" applyBorder="1" applyAlignment="1">
      <alignment horizontal="center" vertical="center"/>
    </xf>
    <xf numFmtId="205" fontId="49" fillId="32" borderId="18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vertical="center" wrapText="1"/>
    </xf>
    <xf numFmtId="205" fontId="49" fillId="32" borderId="20" xfId="0" applyNumberFormat="1" applyFont="1" applyFill="1" applyBorder="1" applyAlignment="1">
      <alignment horizontal="center" vertical="center"/>
    </xf>
    <xf numFmtId="193" fontId="48" fillId="32" borderId="21" xfId="0" applyNumberFormat="1" applyFont="1" applyFill="1" applyBorder="1" applyAlignment="1">
      <alignment horizontal="right" vertical="center" indent="2"/>
    </xf>
    <xf numFmtId="193" fontId="48" fillId="32" borderId="22" xfId="0" applyNumberFormat="1" applyFont="1" applyFill="1" applyBorder="1" applyAlignment="1">
      <alignment horizontal="right" vertical="center" indent="2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205" fontId="49" fillId="32" borderId="24" xfId="0" applyNumberFormat="1" applyFont="1" applyFill="1" applyBorder="1" applyAlignment="1">
      <alignment horizontal="center" vertical="center"/>
    </xf>
    <xf numFmtId="205" fontId="49" fillId="32" borderId="21" xfId="0" applyNumberFormat="1" applyFont="1" applyFill="1" applyBorder="1" applyAlignment="1">
      <alignment horizontal="center" vertical="center"/>
    </xf>
    <xf numFmtId="0" fontId="47" fillId="32" borderId="21" xfId="0" applyFont="1" applyFill="1" applyBorder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5" fillId="32" borderId="26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3"/>
  <sheetViews>
    <sheetView tabSelected="1" zoomScaleSheetLayoutView="100" zoomScalePageLayoutView="0" workbookViewId="0" topLeftCell="A1">
      <selection activeCell="K26" sqref="K26"/>
    </sheetView>
  </sheetViews>
  <sheetFormatPr defaultColWidth="9.140625" defaultRowHeight="12.75"/>
  <cols>
    <col min="2" max="2" width="18.8515625" style="0" customWidth="1"/>
    <col min="3" max="6" width="12.7109375" style="0" customWidth="1"/>
    <col min="7" max="7" width="3.28125" style="0" customWidth="1"/>
    <col min="8" max="8" width="13.00390625" style="1" customWidth="1"/>
    <col min="9" max="10" width="12.140625" style="1" bestFit="1" customWidth="1"/>
    <col min="11" max="25" width="9.140625" style="1" customWidth="1"/>
  </cols>
  <sheetData>
    <row r="1" spans="2:10" ht="49.5" customHeight="1" thickBot="1">
      <c r="B1" s="37" t="s">
        <v>16</v>
      </c>
      <c r="C1" s="37"/>
      <c r="D1" s="37"/>
      <c r="E1" s="37"/>
      <c r="F1" s="37"/>
      <c r="G1" s="37"/>
      <c r="H1" s="37"/>
      <c r="I1" s="37"/>
      <c r="J1" s="37"/>
    </row>
    <row r="2" spans="2:25" s="3" customFormat="1" ht="29.25" customHeight="1" thickBot="1">
      <c r="B2" s="44" t="s">
        <v>14</v>
      </c>
      <c r="C2" s="40" t="s">
        <v>23</v>
      </c>
      <c r="D2" s="40"/>
      <c r="E2" s="40"/>
      <c r="F2" s="41"/>
      <c r="G2" s="17"/>
      <c r="H2" s="38" t="s">
        <v>24</v>
      </c>
      <c r="I2" s="38"/>
      <c r="J2" s="3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s="3" customFormat="1" ht="20.25" customHeight="1" thickBot="1">
      <c r="B3" s="45"/>
      <c r="C3" s="16">
        <v>2021</v>
      </c>
      <c r="D3" s="16">
        <v>2022</v>
      </c>
      <c r="E3" s="16">
        <v>2023</v>
      </c>
      <c r="F3" s="16">
        <v>2024</v>
      </c>
      <c r="G3" s="18"/>
      <c r="H3" s="5" t="s">
        <v>15</v>
      </c>
      <c r="I3" s="5" t="s">
        <v>17</v>
      </c>
      <c r="J3" s="5" t="s">
        <v>22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s="3" customFormat="1" ht="27" customHeight="1">
      <c r="B4" s="6" t="s">
        <v>2</v>
      </c>
      <c r="C4" s="14">
        <v>65063</v>
      </c>
      <c r="D4" s="19">
        <v>220602</v>
      </c>
      <c r="E4" s="19">
        <v>535618</v>
      </c>
      <c r="F4" s="19">
        <v>590122</v>
      </c>
      <c r="G4" s="15"/>
      <c r="H4" s="4">
        <f aca="true" t="shared" si="0" ref="H4:J7">((D4-C4)/C4)*100</f>
        <v>239.05906582850469</v>
      </c>
      <c r="I4" s="4">
        <f t="shared" si="0"/>
        <v>142.7983427167478</v>
      </c>
      <c r="J4" s="4">
        <f t="shared" si="0"/>
        <v>10.175908950035288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s="3" customFormat="1" ht="27" customHeight="1">
      <c r="B5" s="7" t="s">
        <v>3</v>
      </c>
      <c r="C5" s="22">
        <v>67987</v>
      </c>
      <c r="D5" s="20">
        <v>227835</v>
      </c>
      <c r="E5" s="20">
        <v>510396</v>
      </c>
      <c r="F5" s="20">
        <v>615665</v>
      </c>
      <c r="G5" s="15"/>
      <c r="H5" s="4">
        <f t="shared" si="0"/>
        <v>235.1155367937988</v>
      </c>
      <c r="I5" s="4">
        <f t="shared" si="0"/>
        <v>124.02001448416617</v>
      </c>
      <c r="J5" s="4">
        <f t="shared" si="0"/>
        <v>20.624965712897435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s="3" customFormat="1" ht="27" customHeight="1">
      <c r="B6" s="7" t="s">
        <v>4</v>
      </c>
      <c r="C6" s="22">
        <v>90877</v>
      </c>
      <c r="D6" s="20">
        <v>264129</v>
      </c>
      <c r="E6" s="20">
        <v>552907</v>
      </c>
      <c r="F6" s="20">
        <v>573863</v>
      </c>
      <c r="G6" s="15"/>
      <c r="H6" s="4">
        <f t="shared" si="0"/>
        <v>190.64449750762017</v>
      </c>
      <c r="I6" s="4">
        <f t="shared" si="0"/>
        <v>109.33218238057918</v>
      </c>
      <c r="J6" s="4">
        <f t="shared" si="0"/>
        <v>3.790149157091518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s="3" customFormat="1" ht="27" customHeight="1">
      <c r="B7" s="24" t="s">
        <v>18</v>
      </c>
      <c r="C7" s="26">
        <f>SUM(C4:C6)</f>
        <v>223927</v>
      </c>
      <c r="D7" s="27">
        <f>SUM(D4:D6)</f>
        <v>712566</v>
      </c>
      <c r="E7" s="27">
        <f>SUM(E4:E6)</f>
        <v>1598921</v>
      </c>
      <c r="F7" s="27">
        <f>SUM(F4:F6)</f>
        <v>1779650</v>
      </c>
      <c r="G7" s="15"/>
      <c r="H7" s="25">
        <f t="shared" si="0"/>
        <v>218.21352494339675</v>
      </c>
      <c r="I7" s="25">
        <f t="shared" si="0"/>
        <v>124.38917938829526</v>
      </c>
      <c r="J7" s="25">
        <f>((F7-E7)/E7)*100</f>
        <v>11.303185085441996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s="3" customFormat="1" ht="27" customHeight="1">
      <c r="B8" s="8" t="s">
        <v>5</v>
      </c>
      <c r="C8" s="22">
        <v>82159</v>
      </c>
      <c r="D8" s="20">
        <v>328176</v>
      </c>
      <c r="E8" s="20">
        <v>600967</v>
      </c>
      <c r="F8" s="20"/>
      <c r="G8" s="15"/>
      <c r="H8" s="9">
        <f aca="true" t="shared" si="1" ref="H8:H18">((D8-C8)/C8)*100</f>
        <v>299.4401100305505</v>
      </c>
      <c r="I8" s="9">
        <f aca="true" t="shared" si="2" ref="I8:I19">((E8-D8)/D8)*100</f>
        <v>83.1233850129199</v>
      </c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s="3" customFormat="1" ht="27" customHeight="1">
      <c r="B9" s="7" t="s">
        <v>6</v>
      </c>
      <c r="C9" s="22">
        <v>96482</v>
      </c>
      <c r="D9" s="20">
        <v>446618</v>
      </c>
      <c r="E9" s="20">
        <v>676139</v>
      </c>
      <c r="F9" s="20"/>
      <c r="G9" s="15"/>
      <c r="H9" s="10">
        <f t="shared" si="1"/>
        <v>362.9029248979084</v>
      </c>
      <c r="I9" s="10">
        <f t="shared" si="2"/>
        <v>51.390897814239466</v>
      </c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s="3" customFormat="1" ht="27" customHeight="1">
      <c r="B10" s="7" t="s">
        <v>7</v>
      </c>
      <c r="C10" s="22">
        <v>157141</v>
      </c>
      <c r="D10" s="20">
        <v>495084</v>
      </c>
      <c r="E10" s="20">
        <v>758073</v>
      </c>
      <c r="F10" s="20"/>
      <c r="G10" s="15"/>
      <c r="H10" s="10">
        <f t="shared" si="1"/>
        <v>215.0571779484667</v>
      </c>
      <c r="I10" s="10">
        <f t="shared" si="2"/>
        <v>53.12007659306299</v>
      </c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s="3" customFormat="1" ht="27" customHeight="1" hidden="1">
      <c r="B11" s="24" t="s">
        <v>19</v>
      </c>
      <c r="C11" s="26">
        <f>SUM(C7:C10)</f>
        <v>559709</v>
      </c>
      <c r="D11" s="27">
        <f>SUM(D7:D10)</f>
        <v>1982444</v>
      </c>
      <c r="E11" s="27">
        <f>SUM(E7:E10)</f>
        <v>3634100</v>
      </c>
      <c r="F11" s="27"/>
      <c r="G11" s="15"/>
      <c r="H11" s="25">
        <f t="shared" si="1"/>
        <v>254.19191043917465</v>
      </c>
      <c r="I11" s="25">
        <f t="shared" si="2"/>
        <v>83.3141314458315</v>
      </c>
      <c r="J11" s="2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s="3" customFormat="1" ht="27" customHeight="1">
      <c r="B12" s="7" t="s">
        <v>8</v>
      </c>
      <c r="C12" s="22">
        <v>223831</v>
      </c>
      <c r="D12" s="20">
        <v>455039</v>
      </c>
      <c r="E12" s="20">
        <v>943319</v>
      </c>
      <c r="F12" s="20"/>
      <c r="G12" s="15"/>
      <c r="H12" s="4">
        <f t="shared" si="1"/>
        <v>103.29579012737288</v>
      </c>
      <c r="I12" s="4">
        <f t="shared" si="2"/>
        <v>107.30508813530268</v>
      </c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s="3" customFormat="1" ht="27" customHeight="1">
      <c r="B13" s="7" t="s">
        <v>9</v>
      </c>
      <c r="C13" s="22">
        <v>297201</v>
      </c>
      <c r="D13" s="20">
        <v>490967</v>
      </c>
      <c r="E13" s="20">
        <v>757605</v>
      </c>
      <c r="F13" s="20"/>
      <c r="G13" s="15"/>
      <c r="H13" s="4">
        <f t="shared" si="1"/>
        <v>65.19695424981747</v>
      </c>
      <c r="I13" s="4">
        <f t="shared" si="2"/>
        <v>54.30874172805912</v>
      </c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s="3" customFormat="1" ht="27" customHeight="1">
      <c r="B14" s="7" t="s">
        <v>10</v>
      </c>
      <c r="C14" s="22">
        <v>307807</v>
      </c>
      <c r="D14" s="20">
        <v>519236</v>
      </c>
      <c r="E14" s="20">
        <v>715861</v>
      </c>
      <c r="F14" s="20"/>
      <c r="G14" s="15"/>
      <c r="H14" s="4">
        <f t="shared" si="1"/>
        <v>68.6888212418821</v>
      </c>
      <c r="I14" s="4">
        <f t="shared" si="2"/>
        <v>37.86813703210101</v>
      </c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s="3" customFormat="1" ht="27" customHeight="1" hidden="1">
      <c r="B15" s="28" t="s">
        <v>20</v>
      </c>
      <c r="C15" s="29">
        <f>C11+C12+C13+C14</f>
        <v>1388548</v>
      </c>
      <c r="D15" s="29">
        <f>D11+D12+D13+D14</f>
        <v>3447686</v>
      </c>
      <c r="E15" s="29">
        <f>E11+E12+E13+E14</f>
        <v>6050885</v>
      </c>
      <c r="F15" s="29"/>
      <c r="G15" s="15"/>
      <c r="H15" s="25">
        <f t="shared" si="1"/>
        <v>148.29433336118015</v>
      </c>
      <c r="I15" s="25">
        <f t="shared" si="2"/>
        <v>75.5056870028187</v>
      </c>
      <c r="J15" s="2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s="3" customFormat="1" ht="27" customHeight="1">
      <c r="B16" s="7" t="s">
        <v>11</v>
      </c>
      <c r="C16" s="22">
        <v>264772</v>
      </c>
      <c r="D16" s="20">
        <v>427647</v>
      </c>
      <c r="E16" s="20">
        <v>780406</v>
      </c>
      <c r="F16" s="20"/>
      <c r="G16" s="15"/>
      <c r="H16" s="4">
        <f t="shared" si="1"/>
        <v>61.51519042799087</v>
      </c>
      <c r="I16" s="4">
        <f t="shared" si="2"/>
        <v>82.48836072742239</v>
      </c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s="3" customFormat="1" ht="27" customHeight="1">
      <c r="B17" s="7" t="s">
        <v>12</v>
      </c>
      <c r="C17" s="22">
        <v>331708</v>
      </c>
      <c r="D17" s="20">
        <v>540862</v>
      </c>
      <c r="E17" s="20">
        <v>782222</v>
      </c>
      <c r="F17" s="20"/>
      <c r="G17" s="15"/>
      <c r="H17" s="4">
        <f t="shared" si="1"/>
        <v>63.05364959542731</v>
      </c>
      <c r="I17" s="4">
        <f t="shared" si="2"/>
        <v>44.62506147594026</v>
      </c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s="3" customFormat="1" ht="27" customHeight="1" thickBot="1">
      <c r="B18" s="11" t="s">
        <v>13</v>
      </c>
      <c r="C18" s="23">
        <v>218129</v>
      </c>
      <c r="D18" s="21">
        <v>682688</v>
      </c>
      <c r="E18" s="21">
        <v>816467</v>
      </c>
      <c r="F18" s="21"/>
      <c r="G18" s="12"/>
      <c r="H18" s="13">
        <f t="shared" si="1"/>
        <v>212.97443256054902</v>
      </c>
      <c r="I18" s="13">
        <f t="shared" si="2"/>
        <v>19.595920830599045</v>
      </c>
      <c r="J18" s="1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10" ht="24" customHeight="1" hidden="1" thickBot="1">
      <c r="B19" s="36" t="s">
        <v>21</v>
      </c>
      <c r="C19" s="34">
        <f>C15+C16+C17+C18</f>
        <v>2203157</v>
      </c>
      <c r="D19" s="35">
        <f>D15+D16+D17+D18</f>
        <v>5098883</v>
      </c>
      <c r="E19" s="34">
        <f>E15+E16+E17+E18</f>
        <v>8429980</v>
      </c>
      <c r="F19" s="34"/>
      <c r="G19" s="15"/>
      <c r="H19" s="31">
        <f>((D19-C19)/C19)*100</f>
        <v>131.43529943621812</v>
      </c>
      <c r="I19" s="31">
        <f t="shared" si="2"/>
        <v>65.32993598794089</v>
      </c>
      <c r="J19" s="30"/>
    </row>
    <row r="20" spans="3:9" ht="12.75">
      <c r="C20" s="33"/>
      <c r="E20" s="33"/>
      <c r="F20" s="33"/>
      <c r="H20" s="32"/>
      <c r="I20" s="32"/>
    </row>
    <row r="22" spans="2:8" ht="18.75" customHeight="1">
      <c r="B22" s="42" t="s">
        <v>0</v>
      </c>
      <c r="C22" s="42"/>
      <c r="D22" s="42"/>
      <c r="E22" s="42"/>
      <c r="F22" s="42"/>
      <c r="G22" s="42"/>
      <c r="H22" s="42"/>
    </row>
    <row r="23" spans="2:8" ht="16.5" customHeight="1">
      <c r="B23" s="43" t="s">
        <v>1</v>
      </c>
      <c r="C23" s="43"/>
      <c r="D23" s="43"/>
      <c r="E23" s="43"/>
      <c r="F23" s="43"/>
      <c r="G23" s="43"/>
      <c r="H23" s="43"/>
    </row>
  </sheetData>
  <sheetProtection selectLockedCells="1" selectUnlockedCells="1"/>
  <mergeCells count="6">
    <mergeCell ref="B1:J1"/>
    <mergeCell ref="H2:J2"/>
    <mergeCell ref="C2:F2"/>
    <mergeCell ref="B22:H22"/>
    <mergeCell ref="B23:H23"/>
    <mergeCell ref="B2:B3"/>
  </mergeCells>
  <printOptions/>
  <pageMargins left="1.9291338582677167" right="0.7480314960629921" top="0.5905511811023623" bottom="0.5905511811023623" header="0.5118110236220472" footer="0.5118110236220472"/>
  <pageSetup horizontalDpi="600" verticalDpi="600" orientation="landscape" paperSize="9" scale="95" r:id="rId1"/>
  <ignoredErrors>
    <ignoredError sqref="C7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Meltem TAŞCI BİBEROĞLU</cp:lastModifiedBy>
  <cp:lastPrinted>2020-10-30T10:41:16Z</cp:lastPrinted>
  <dcterms:created xsi:type="dcterms:W3CDTF">1999-05-26T11:21:22Z</dcterms:created>
  <dcterms:modified xsi:type="dcterms:W3CDTF">2024-04-30T08:08:52Z</dcterms:modified>
  <cp:category/>
  <cp:version/>
  <cp:contentType/>
  <cp:contentStatus/>
</cp:coreProperties>
</file>